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cordes\Desktop\"/>
    </mc:Choice>
  </mc:AlternateContent>
  <xr:revisionPtr revIDLastSave="0" documentId="8_{16CE4C41-3FAF-4387-A466-BD40550D6164}" xr6:coauthVersionLast="36" xr6:coauthVersionMax="36" xr10:uidLastSave="{00000000-0000-0000-0000-000000000000}"/>
  <bookViews>
    <workbookView xWindow="0" yWindow="0" windowWidth="23040" windowHeight="9204" xr2:uid="{8BB8092C-F78A-40F7-BC4C-FB606B34554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17" i="1" l="1"/>
  <c r="AG16" i="1"/>
  <c r="AG15" i="1"/>
  <c r="AG14" i="1"/>
  <c r="AG13" i="1"/>
  <c r="AG12" i="1"/>
  <c r="AG11" i="1"/>
  <c r="AG10" i="1"/>
  <c r="AG9" i="1"/>
  <c r="AG8" i="1"/>
  <c r="AG7" i="1"/>
  <c r="AC7" i="1"/>
  <c r="AC8" i="1"/>
  <c r="AC9" i="1"/>
  <c r="AC10" i="1"/>
  <c r="AC11" i="1"/>
  <c r="AC12" i="1"/>
  <c r="AC13" i="1"/>
  <c r="AC14" i="1"/>
  <c r="AC15" i="1"/>
  <c r="AC16" i="1"/>
  <c r="AC17" i="1"/>
  <c r="AB17" i="1"/>
  <c r="AF17" i="1" s="1"/>
  <c r="X17" i="1"/>
  <c r="Y17" i="1" s="1"/>
  <c r="U17" i="1"/>
  <c r="X16" i="1"/>
  <c r="AB16" i="1" s="1"/>
  <c r="U16" i="1"/>
  <c r="X15" i="1"/>
  <c r="AB15" i="1" s="1"/>
  <c r="U15" i="1"/>
  <c r="X14" i="1"/>
  <c r="AB14" i="1" s="1"/>
  <c r="U14" i="1"/>
  <c r="X13" i="1"/>
  <c r="AB13" i="1" s="1"/>
  <c r="U13" i="1"/>
  <c r="AB12" i="1"/>
  <c r="AF12" i="1" s="1"/>
  <c r="Y12" i="1"/>
  <c r="X12" i="1"/>
  <c r="U12" i="1"/>
  <c r="X11" i="1"/>
  <c r="AB11" i="1" s="1"/>
  <c r="U11" i="1"/>
  <c r="X10" i="1"/>
  <c r="AB10" i="1" s="1"/>
  <c r="U10" i="1"/>
  <c r="X9" i="1"/>
  <c r="AB9" i="1" s="1"/>
  <c r="U9" i="1"/>
  <c r="X8" i="1"/>
  <c r="AB8" i="1" s="1"/>
  <c r="U8" i="1"/>
  <c r="X7" i="1"/>
  <c r="AB7" i="1" s="1"/>
  <c r="U7" i="1"/>
  <c r="K17" i="1"/>
  <c r="O17" i="1" s="1"/>
  <c r="P17" i="1" s="1"/>
  <c r="G17" i="1"/>
  <c r="H17" i="1" s="1"/>
  <c r="D17" i="1"/>
  <c r="G16" i="1"/>
  <c r="K16" i="1" s="1"/>
  <c r="D16" i="1"/>
  <c r="G15" i="1"/>
  <c r="K15" i="1" s="1"/>
  <c r="D15" i="1"/>
  <c r="G14" i="1"/>
  <c r="K14" i="1" s="1"/>
  <c r="D14" i="1"/>
  <c r="G13" i="1"/>
  <c r="K13" i="1" s="1"/>
  <c r="D13" i="1"/>
  <c r="K12" i="1"/>
  <c r="O12" i="1" s="1"/>
  <c r="P12" i="1" s="1"/>
  <c r="H12" i="1"/>
  <c r="G12" i="1"/>
  <c r="D12" i="1"/>
  <c r="G11" i="1"/>
  <c r="K11" i="1" s="1"/>
  <c r="D11" i="1"/>
  <c r="G10" i="1"/>
  <c r="K10" i="1" s="1"/>
  <c r="D10" i="1"/>
  <c r="G9" i="1"/>
  <c r="K9" i="1" s="1"/>
  <c r="D9" i="1"/>
  <c r="G8" i="1"/>
  <c r="K8" i="1" s="1"/>
  <c r="D8" i="1"/>
  <c r="G7" i="1"/>
  <c r="K7" i="1" s="1"/>
  <c r="D7" i="1"/>
  <c r="AF11" i="1" l="1"/>
  <c r="AF16" i="1"/>
  <c r="AF7" i="1"/>
  <c r="AF8" i="1"/>
  <c r="AF13" i="1"/>
  <c r="AF9" i="1"/>
  <c r="AF14" i="1"/>
  <c r="AF10" i="1"/>
  <c r="AF15" i="1"/>
  <c r="Y7" i="1"/>
  <c r="Y14" i="1"/>
  <c r="Y9" i="1"/>
  <c r="Y16" i="1"/>
  <c r="Y11" i="1"/>
  <c r="Y13" i="1"/>
  <c r="Y8" i="1"/>
  <c r="Y15" i="1"/>
  <c r="Y10" i="1"/>
  <c r="O11" i="1"/>
  <c r="P11" i="1" s="1"/>
  <c r="L11" i="1"/>
  <c r="O16" i="1"/>
  <c r="P16" i="1" s="1"/>
  <c r="L16" i="1"/>
  <c r="O7" i="1"/>
  <c r="P7" i="1" s="1"/>
  <c r="L7" i="1"/>
  <c r="O8" i="1"/>
  <c r="P8" i="1" s="1"/>
  <c r="L8" i="1"/>
  <c r="O13" i="1"/>
  <c r="P13" i="1" s="1"/>
  <c r="L13" i="1"/>
  <c r="O9" i="1"/>
  <c r="P9" i="1" s="1"/>
  <c r="L9" i="1"/>
  <c r="O14" i="1"/>
  <c r="P14" i="1" s="1"/>
  <c r="L14" i="1"/>
  <c r="O10" i="1"/>
  <c r="P10" i="1" s="1"/>
  <c r="L10" i="1"/>
  <c r="L15" i="1"/>
  <c r="O15" i="1"/>
  <c r="P15" i="1" s="1"/>
  <c r="H7" i="1"/>
  <c r="L17" i="1"/>
  <c r="L12" i="1"/>
  <c r="H14" i="1"/>
  <c r="H9" i="1"/>
  <c r="H16" i="1"/>
  <c r="H11" i="1"/>
  <c r="H13" i="1"/>
  <c r="H8" i="1"/>
  <c r="H15" i="1"/>
  <c r="H10" i="1"/>
</calcChain>
</file>

<file path=xl/sharedStrings.xml><?xml version="1.0" encoding="utf-8"?>
<sst xmlns="http://schemas.openxmlformats.org/spreadsheetml/2006/main" count="32" uniqueCount="17">
  <si>
    <t>CENTRAL OFFICE-PAYROLL ONLY</t>
  </si>
  <si>
    <t>PAYROLL MON-THURS</t>
  </si>
  <si>
    <t xml:space="preserve">8HRS/DAY-11 PAID HOLIDAYS </t>
  </si>
  <si>
    <t>209 days/1672 hrs</t>
  </si>
  <si>
    <t>FY21-FY22</t>
  </si>
  <si>
    <t>FY23</t>
  </si>
  <si>
    <t>FY24</t>
  </si>
  <si>
    <t>FY25</t>
  </si>
  <si>
    <t>Revised:  May 2022</t>
  </si>
  <si>
    <t>Payroll</t>
  </si>
  <si>
    <t>209 days/1672 hrs FY 2019</t>
  </si>
  <si>
    <t>CENTRAL OFFICE</t>
  </si>
  <si>
    <t>A/P</t>
  </si>
  <si>
    <t>160/1280 hrs FY 2019</t>
  </si>
  <si>
    <t>PAYROLL / AP</t>
  </si>
  <si>
    <t>ACCOUNTS PAYABLE TUES, THURS, FRI</t>
  </si>
  <si>
    <t>260 days/2080 hrs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</si>
</sst>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3" fontId="0" fillId="0" borderId="0" xfId="0" applyNumberFormat="1" applyFill="1"/>
    <xf numFmtId="0" fontId="0" fillId="0" borderId="0" xfId="0" applyFill="1"/>
    <xf numFmtId="2" fontId="0" fillId="0" borderId="0" xfId="0" applyNumberFormat="1"/>
    <xf numFmtId="3" fontId="0" fillId="0" borderId="0" xfId="0" applyNumberFormat="1"/>
    <xf numFmtId="0" fontId="2" fillId="2" borderId="0" xfId="0" applyFont="1" applyFill="1"/>
    <xf numFmtId="3" fontId="0" fillId="2" borderId="0" xfId="0" applyNumberFormat="1" applyFill="1"/>
    <xf numFmtId="0" fontId="0" fillId="2" borderId="0" xfId="0" applyFill="1"/>
    <xf numFmtId="2" fontId="0" fillId="2" borderId="0" xfId="0" applyNumberFormat="1" applyFill="1"/>
    <xf numFmtId="0" fontId="3" fillId="2" borderId="0" xfId="0" applyFont="1" applyFill="1"/>
    <xf numFmtId="10" fontId="0" fillId="0" borderId="0" xfId="0" applyNumberFormat="1"/>
    <xf numFmtId="0" fontId="0" fillId="0" borderId="0" xfId="0" applyBorder="1"/>
    <xf numFmtId="10" fontId="0" fillId="0" borderId="0" xfId="0" applyNumberFormat="1" applyBorder="1"/>
    <xf numFmtId="10" fontId="0" fillId="0" borderId="1" xfId="0" applyNumberFormat="1" applyBorder="1"/>
    <xf numFmtId="2" fontId="0" fillId="0" borderId="2" xfId="0" applyNumberFormat="1" applyBorder="1"/>
    <xf numFmtId="3" fontId="0" fillId="0" borderId="2" xfId="0" applyNumberFormat="1" applyBorder="1"/>
    <xf numFmtId="0" fontId="0" fillId="3" borderId="2" xfId="0" applyFill="1" applyBorder="1"/>
    <xf numFmtId="10" fontId="0" fillId="0" borderId="2" xfId="0" applyNumberForma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2" fontId="0" fillId="4" borderId="0" xfId="0" applyNumberFormat="1" applyFill="1" applyBorder="1"/>
    <xf numFmtId="3" fontId="0" fillId="0" borderId="0" xfId="0" applyNumberFormat="1" applyBorder="1"/>
    <xf numFmtId="0" fontId="0" fillId="3" borderId="0" xfId="0" applyFill="1" applyBorder="1"/>
    <xf numFmtId="2" fontId="0" fillId="0" borderId="0" xfId="0" applyNumberFormat="1" applyBorder="1"/>
    <xf numFmtId="2" fontId="0" fillId="0" borderId="0" xfId="0" applyNumberFormat="1" applyFill="1" applyBorder="1"/>
    <xf numFmtId="0" fontId="0" fillId="0" borderId="5" xfId="0" applyBorder="1"/>
    <xf numFmtId="2" fontId="0" fillId="0" borderId="6" xfId="0" applyNumberFormat="1" applyBorder="1"/>
    <xf numFmtId="3" fontId="0" fillId="0" borderId="6" xfId="0" applyNumberFormat="1" applyBorder="1"/>
    <xf numFmtId="0" fontId="0" fillId="3" borderId="6" xfId="0" applyFill="1" applyBorder="1"/>
    <xf numFmtId="0" fontId="0" fillId="0" borderId="6" xfId="0" applyBorder="1"/>
    <xf numFmtId="164" fontId="0" fillId="0" borderId="0" xfId="1" applyNumberFormat="1" applyFont="1" applyBorder="1"/>
    <xf numFmtId="164" fontId="0" fillId="0" borderId="0" xfId="1" applyNumberFormat="1" applyFont="1"/>
    <xf numFmtId="17" fontId="0" fillId="0" borderId="0" xfId="0" applyNumberFormat="1"/>
    <xf numFmtId="0" fontId="0" fillId="5" borderId="0" xfId="0" applyFill="1"/>
    <xf numFmtId="0" fontId="3" fillId="5" borderId="0" xfId="0" applyFont="1" applyFill="1"/>
    <xf numFmtId="0" fontId="4" fillId="0" borderId="0" xfId="0" applyFont="1"/>
    <xf numFmtId="3" fontId="3" fillId="0" borderId="0" xfId="0" applyNumberFormat="1" applyFont="1"/>
    <xf numFmtId="10" fontId="0" fillId="6" borderId="2" xfId="0" applyNumberFormat="1" applyFill="1" applyBorder="1"/>
    <xf numFmtId="0" fontId="0" fillId="6" borderId="2" xfId="0" applyFill="1" applyBorder="1"/>
    <xf numFmtId="0" fontId="0" fillId="6" borderId="3" xfId="0" applyFill="1" applyBorder="1"/>
    <xf numFmtId="0" fontId="0" fillId="6" borderId="0" xfId="0" applyFill="1" applyBorder="1"/>
    <xf numFmtId="2" fontId="0" fillId="6" borderId="0" xfId="0" applyNumberFormat="1" applyFill="1" applyBorder="1"/>
    <xf numFmtId="3" fontId="0" fillId="6" borderId="0" xfId="0" applyNumberFormat="1" applyFill="1" applyBorder="1"/>
    <xf numFmtId="0" fontId="0" fillId="6" borderId="6" xfId="0" applyFill="1" applyBorder="1"/>
    <xf numFmtId="2" fontId="0" fillId="6" borderId="6" xfId="0" applyNumberFormat="1" applyFill="1" applyBorder="1"/>
    <xf numFmtId="3" fontId="0" fillId="6" borderId="6" xfId="0" applyNumberForma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064DD7-AE4F-4F2C-9393-A7F7F2B6E9B4}">
  <dimension ref="B1:AG24"/>
  <sheetViews>
    <sheetView tabSelected="1" topLeftCell="F1" workbookViewId="0">
      <selection activeCell="AE6" sqref="AE6"/>
    </sheetView>
  </sheetViews>
  <sheetFormatPr defaultRowHeight="14.4" x14ac:dyDescent="0.3"/>
  <sheetData>
    <row r="1" spans="2:33" x14ac:dyDescent="0.3">
      <c r="G1" s="1"/>
      <c r="H1" s="2"/>
      <c r="I1" s="2"/>
      <c r="J1" s="2"/>
      <c r="K1" s="2"/>
      <c r="L1" s="2"/>
      <c r="M1" s="2"/>
      <c r="N1" s="2"/>
      <c r="O1" s="2"/>
      <c r="P1" s="2"/>
      <c r="X1" s="1"/>
      <c r="Y1" s="2"/>
      <c r="Z1" s="2"/>
      <c r="AA1" s="2"/>
      <c r="AB1" s="2"/>
      <c r="AC1" s="2"/>
      <c r="AD1" s="2"/>
      <c r="AE1" s="2"/>
      <c r="AF1" s="2"/>
      <c r="AG1" s="2"/>
    </row>
    <row r="2" spans="2:33" x14ac:dyDescent="0.3">
      <c r="B2" t="s">
        <v>0</v>
      </c>
      <c r="C2" s="3"/>
      <c r="D2" s="4"/>
      <c r="E2" s="4"/>
      <c r="H2" s="4"/>
      <c r="J2" s="3"/>
      <c r="K2" s="4"/>
      <c r="L2" s="4"/>
      <c r="P2" s="1"/>
      <c r="S2" t="s">
        <v>0</v>
      </c>
      <c r="T2" s="3"/>
      <c r="U2" s="4"/>
      <c r="V2" s="4"/>
      <c r="Y2" s="4"/>
      <c r="AA2" s="3"/>
      <c r="AB2" s="4"/>
      <c r="AC2" s="4"/>
      <c r="AG2" s="1"/>
    </row>
    <row r="3" spans="2:33" x14ac:dyDescent="0.3">
      <c r="C3" s="5" t="s">
        <v>1</v>
      </c>
      <c r="D3" s="6"/>
      <c r="E3" s="7"/>
      <c r="F3" s="7"/>
      <c r="G3" s="7" t="s">
        <v>2</v>
      </c>
      <c r="H3" s="7"/>
      <c r="I3" s="7"/>
      <c r="J3" s="8"/>
      <c r="K3" s="4"/>
      <c r="N3" s="4"/>
      <c r="O3" s="4"/>
      <c r="P3" s="2"/>
      <c r="T3" s="5" t="s">
        <v>1</v>
      </c>
      <c r="U3" s="6"/>
      <c r="V3" s="7"/>
      <c r="W3" s="7"/>
      <c r="X3" s="7" t="s">
        <v>2</v>
      </c>
      <c r="Y3" s="7"/>
      <c r="Z3" s="7"/>
      <c r="AA3" s="8"/>
      <c r="AB3" s="4"/>
      <c r="AE3" s="4"/>
      <c r="AF3" s="4"/>
      <c r="AG3" s="2"/>
    </row>
    <row r="4" spans="2:33" x14ac:dyDescent="0.3">
      <c r="C4" s="9" t="s">
        <v>3</v>
      </c>
      <c r="D4" s="9"/>
      <c r="E4" s="9"/>
      <c r="F4" s="7"/>
      <c r="G4" s="9"/>
      <c r="H4" s="9"/>
      <c r="I4" s="9"/>
      <c r="J4" s="9"/>
      <c r="K4" s="4"/>
      <c r="M4" s="10"/>
      <c r="N4" s="3"/>
      <c r="O4" s="4"/>
      <c r="T4" s="9" t="s">
        <v>16</v>
      </c>
      <c r="U4" s="9"/>
      <c r="V4" s="9"/>
      <c r="W4" s="7"/>
      <c r="X4" s="9"/>
      <c r="Y4" s="9"/>
      <c r="Z4" s="9"/>
      <c r="AA4" s="9"/>
      <c r="AB4" s="4"/>
      <c r="AD4" s="10"/>
      <c r="AE4" s="3"/>
      <c r="AF4" s="4"/>
    </row>
    <row r="5" spans="2:33" x14ac:dyDescent="0.3">
      <c r="E5" s="11"/>
      <c r="F5" s="12"/>
      <c r="G5" s="11"/>
      <c r="H5" s="11"/>
      <c r="I5" s="11"/>
      <c r="J5" s="12"/>
      <c r="K5" s="11"/>
      <c r="L5" s="11"/>
      <c r="M5" s="11"/>
      <c r="N5" s="12"/>
      <c r="O5" s="11"/>
      <c r="P5" s="11"/>
      <c r="V5" s="11"/>
      <c r="W5" s="12"/>
      <c r="X5" s="11"/>
      <c r="Y5" s="11"/>
      <c r="Z5" s="11"/>
      <c r="AA5" s="12"/>
      <c r="AB5" s="11"/>
      <c r="AC5" s="11"/>
      <c r="AD5" s="11"/>
      <c r="AE5" s="12"/>
      <c r="AF5" s="11"/>
      <c r="AG5" s="11"/>
    </row>
    <row r="6" spans="2:33" x14ac:dyDescent="0.3">
      <c r="B6" s="13">
        <v>0</v>
      </c>
      <c r="C6" s="14" t="s">
        <v>4</v>
      </c>
      <c r="D6" s="15"/>
      <c r="E6" s="16"/>
      <c r="F6" s="17">
        <v>0.03</v>
      </c>
      <c r="G6" s="18" t="s">
        <v>5</v>
      </c>
      <c r="H6" s="18"/>
      <c r="I6" s="16"/>
      <c r="J6" s="17">
        <v>2.5000000000000001E-2</v>
      </c>
      <c r="K6" s="18" t="s">
        <v>6</v>
      </c>
      <c r="L6" s="18"/>
      <c r="M6" s="16"/>
      <c r="N6" s="17">
        <v>0.02</v>
      </c>
      <c r="O6" s="18" t="s">
        <v>7</v>
      </c>
      <c r="P6" s="19"/>
      <c r="S6" s="13">
        <v>0</v>
      </c>
      <c r="T6" s="14" t="s">
        <v>4</v>
      </c>
      <c r="U6" s="15"/>
      <c r="V6" s="16"/>
      <c r="W6" s="17">
        <v>0.03</v>
      </c>
      <c r="X6" s="18" t="s">
        <v>5</v>
      </c>
      <c r="Y6" s="18"/>
      <c r="Z6" s="16"/>
      <c r="AA6" s="17">
        <v>2.5000000000000001E-2</v>
      </c>
      <c r="AB6" s="18" t="s">
        <v>6</v>
      </c>
      <c r="AC6" s="18"/>
      <c r="AD6" s="16"/>
      <c r="AE6" s="38">
        <v>0.02</v>
      </c>
      <c r="AF6" s="39" t="s">
        <v>7</v>
      </c>
      <c r="AG6" s="40"/>
    </row>
    <row r="7" spans="2:33" x14ac:dyDescent="0.3">
      <c r="B7" s="20">
        <v>0</v>
      </c>
      <c r="C7" s="21">
        <v>14.43</v>
      </c>
      <c r="D7" s="22">
        <f>C7*1672</f>
        <v>24126.959999999999</v>
      </c>
      <c r="E7" s="23"/>
      <c r="F7" s="11">
        <v>0</v>
      </c>
      <c r="G7" s="24" t="str">
        <f>FIXED(C7*1.03)</f>
        <v>14.86</v>
      </c>
      <c r="H7" s="22">
        <f>G7*1672</f>
        <v>24845.919999999998</v>
      </c>
      <c r="I7" s="23"/>
      <c r="J7" s="11">
        <v>0</v>
      </c>
      <c r="K7" s="24" t="str">
        <f t="shared" ref="K7:K17" si="0">FIXED(G7*1.025)</f>
        <v>15.23</v>
      </c>
      <c r="L7" s="22">
        <f t="shared" ref="L7:L17" si="1">K7*1672</f>
        <v>25464.560000000001</v>
      </c>
      <c r="M7" s="23"/>
      <c r="N7" s="11">
        <v>0</v>
      </c>
      <c r="O7" s="24" t="str">
        <f t="shared" ref="O7:O17" si="2">FIXED(K7*1.02)</f>
        <v>15.53</v>
      </c>
      <c r="P7" s="22">
        <f>O7*1672</f>
        <v>25966.16</v>
      </c>
      <c r="S7" s="20">
        <v>0</v>
      </c>
      <c r="T7" s="21">
        <v>14.43</v>
      </c>
      <c r="U7" s="22">
        <f>T7*1672</f>
        <v>24126.959999999999</v>
      </c>
      <c r="V7" s="23"/>
      <c r="W7" s="11">
        <v>0</v>
      </c>
      <c r="X7" s="24" t="str">
        <f>FIXED(T7*1.03)</f>
        <v>14.86</v>
      </c>
      <c r="Y7" s="22">
        <f>X7*1672</f>
        <v>24845.919999999998</v>
      </c>
      <c r="Z7" s="23"/>
      <c r="AA7" s="11">
        <v>0</v>
      </c>
      <c r="AB7" s="24" t="str">
        <f t="shared" ref="AB7:AB17" si="3">FIXED(X7*1.025)</f>
        <v>15.23</v>
      </c>
      <c r="AC7" s="22">
        <f t="shared" ref="AC7:AC17" si="4">AB7*1672</f>
        <v>25464.560000000001</v>
      </c>
      <c r="AD7" s="23"/>
      <c r="AE7" s="41">
        <v>0</v>
      </c>
      <c r="AF7" s="42" t="str">
        <f t="shared" ref="AF7:AF17" si="5">FIXED(AB7*1.02)</f>
        <v>15.53</v>
      </c>
      <c r="AG7" s="43">
        <f>AF7*2080</f>
        <v>32302.399999999998</v>
      </c>
    </row>
    <row r="8" spans="2:33" x14ac:dyDescent="0.3">
      <c r="B8" s="20">
        <v>1</v>
      </c>
      <c r="C8" s="24">
        <v>14.94</v>
      </c>
      <c r="D8" s="22">
        <f t="shared" ref="D8:D17" si="6">C8*1672</f>
        <v>24979.68</v>
      </c>
      <c r="E8" s="23"/>
      <c r="F8" s="11">
        <v>1</v>
      </c>
      <c r="G8" s="24" t="str">
        <f t="shared" ref="G8:G17" si="7">FIXED(C8*1.03)</f>
        <v>15.39</v>
      </c>
      <c r="H8" s="22">
        <f t="shared" ref="H8:H17" si="8">G8*1672</f>
        <v>25732.080000000002</v>
      </c>
      <c r="I8" s="23"/>
      <c r="J8" s="11">
        <v>1</v>
      </c>
      <c r="K8" s="24" t="str">
        <f t="shared" si="0"/>
        <v>15.77</v>
      </c>
      <c r="L8" s="22">
        <f t="shared" si="1"/>
        <v>26367.439999999999</v>
      </c>
      <c r="M8" s="23"/>
      <c r="N8" s="11">
        <v>1</v>
      </c>
      <c r="O8" s="24" t="str">
        <f t="shared" si="2"/>
        <v>16.09</v>
      </c>
      <c r="P8" s="22">
        <f t="shared" ref="P8:P17" si="9">O8*1672</f>
        <v>26902.48</v>
      </c>
      <c r="S8" s="20">
        <v>1</v>
      </c>
      <c r="T8" s="24">
        <v>14.94</v>
      </c>
      <c r="U8" s="22">
        <f t="shared" ref="U8:U17" si="10">T8*1672</f>
        <v>24979.68</v>
      </c>
      <c r="V8" s="23"/>
      <c r="W8" s="11">
        <v>1</v>
      </c>
      <c r="X8" s="24" t="str">
        <f t="shared" ref="X8:X17" si="11">FIXED(T8*1.03)</f>
        <v>15.39</v>
      </c>
      <c r="Y8" s="22">
        <f t="shared" ref="Y8:Y17" si="12">X8*1672</f>
        <v>25732.080000000002</v>
      </c>
      <c r="Z8" s="23"/>
      <c r="AA8" s="11">
        <v>1</v>
      </c>
      <c r="AB8" s="24" t="str">
        <f t="shared" si="3"/>
        <v>15.77</v>
      </c>
      <c r="AC8" s="22">
        <f t="shared" si="4"/>
        <v>26367.439999999999</v>
      </c>
      <c r="AD8" s="23"/>
      <c r="AE8" s="41">
        <v>1</v>
      </c>
      <c r="AF8" s="42" t="str">
        <f t="shared" si="5"/>
        <v>16.09</v>
      </c>
      <c r="AG8" s="43">
        <f>AF8*2080</f>
        <v>33467.199999999997</v>
      </c>
    </row>
    <row r="9" spans="2:33" x14ac:dyDescent="0.3">
      <c r="B9" s="20">
        <v>2</v>
      </c>
      <c r="C9" s="24">
        <v>15.52</v>
      </c>
      <c r="D9" s="22">
        <f t="shared" si="6"/>
        <v>25949.439999999999</v>
      </c>
      <c r="E9" s="23"/>
      <c r="F9" s="11">
        <v>2</v>
      </c>
      <c r="G9" s="24" t="str">
        <f t="shared" si="7"/>
        <v>15.99</v>
      </c>
      <c r="H9" s="22">
        <f t="shared" si="8"/>
        <v>26735.279999999999</v>
      </c>
      <c r="I9" s="23"/>
      <c r="J9" s="11">
        <v>2</v>
      </c>
      <c r="K9" s="24" t="str">
        <f t="shared" si="0"/>
        <v>16.39</v>
      </c>
      <c r="L9" s="22">
        <f t="shared" si="1"/>
        <v>27404.080000000002</v>
      </c>
      <c r="M9" s="23"/>
      <c r="N9" s="11">
        <v>2</v>
      </c>
      <c r="O9" s="24" t="str">
        <f t="shared" si="2"/>
        <v>16.72</v>
      </c>
      <c r="P9" s="22">
        <f t="shared" si="9"/>
        <v>27955.839999999997</v>
      </c>
      <c r="S9" s="20">
        <v>2</v>
      </c>
      <c r="T9" s="24">
        <v>15.52</v>
      </c>
      <c r="U9" s="22">
        <f t="shared" si="10"/>
        <v>25949.439999999999</v>
      </c>
      <c r="V9" s="23"/>
      <c r="W9" s="11">
        <v>2</v>
      </c>
      <c r="X9" s="24" t="str">
        <f t="shared" si="11"/>
        <v>15.99</v>
      </c>
      <c r="Y9" s="22">
        <f t="shared" si="12"/>
        <v>26735.279999999999</v>
      </c>
      <c r="Z9" s="23"/>
      <c r="AA9" s="11">
        <v>2</v>
      </c>
      <c r="AB9" s="24" t="str">
        <f t="shared" si="3"/>
        <v>16.39</v>
      </c>
      <c r="AC9" s="22">
        <f t="shared" si="4"/>
        <v>27404.080000000002</v>
      </c>
      <c r="AD9" s="23"/>
      <c r="AE9" s="41">
        <v>2</v>
      </c>
      <c r="AF9" s="42" t="str">
        <f t="shared" si="5"/>
        <v>16.72</v>
      </c>
      <c r="AG9" s="43">
        <f>AF9*2080</f>
        <v>34777.599999999999</v>
      </c>
    </row>
    <row r="10" spans="2:33" x14ac:dyDescent="0.3">
      <c r="B10" s="20">
        <v>3</v>
      </c>
      <c r="C10" s="24">
        <v>16.03</v>
      </c>
      <c r="D10" s="22">
        <f t="shared" si="6"/>
        <v>26802.160000000003</v>
      </c>
      <c r="E10" s="23"/>
      <c r="F10" s="11">
        <v>3</v>
      </c>
      <c r="G10" s="24" t="str">
        <f t="shared" si="7"/>
        <v>16.51</v>
      </c>
      <c r="H10" s="22">
        <f t="shared" si="8"/>
        <v>27604.720000000001</v>
      </c>
      <c r="I10" s="23"/>
      <c r="J10" s="11">
        <v>3</v>
      </c>
      <c r="K10" s="24" t="str">
        <f t="shared" si="0"/>
        <v>16.92</v>
      </c>
      <c r="L10" s="22">
        <f t="shared" si="1"/>
        <v>28290.240000000002</v>
      </c>
      <c r="M10" s="23"/>
      <c r="N10" s="11">
        <v>3</v>
      </c>
      <c r="O10" s="24" t="str">
        <f t="shared" si="2"/>
        <v>17.26</v>
      </c>
      <c r="P10" s="22">
        <f t="shared" si="9"/>
        <v>28858.720000000001</v>
      </c>
      <c r="S10" s="20">
        <v>3</v>
      </c>
      <c r="T10" s="24">
        <v>16.03</v>
      </c>
      <c r="U10" s="22">
        <f t="shared" si="10"/>
        <v>26802.160000000003</v>
      </c>
      <c r="V10" s="23"/>
      <c r="W10" s="11">
        <v>3</v>
      </c>
      <c r="X10" s="24" t="str">
        <f t="shared" si="11"/>
        <v>16.51</v>
      </c>
      <c r="Y10" s="22">
        <f t="shared" si="12"/>
        <v>27604.720000000001</v>
      </c>
      <c r="Z10" s="23"/>
      <c r="AA10" s="11">
        <v>3</v>
      </c>
      <c r="AB10" s="24" t="str">
        <f t="shared" si="3"/>
        <v>16.92</v>
      </c>
      <c r="AC10" s="22">
        <f t="shared" si="4"/>
        <v>28290.240000000002</v>
      </c>
      <c r="AD10" s="23"/>
      <c r="AE10" s="41">
        <v>3</v>
      </c>
      <c r="AF10" s="42" t="str">
        <f t="shared" si="5"/>
        <v>17.26</v>
      </c>
      <c r="AG10" s="43">
        <f>AF10*2080</f>
        <v>35900.800000000003</v>
      </c>
    </row>
    <row r="11" spans="2:33" x14ac:dyDescent="0.3">
      <c r="B11" s="20">
        <v>4</v>
      </c>
      <c r="C11" s="24">
        <v>16.66</v>
      </c>
      <c r="D11" s="22">
        <f t="shared" si="6"/>
        <v>27855.52</v>
      </c>
      <c r="E11" s="23"/>
      <c r="F11" s="11">
        <v>4</v>
      </c>
      <c r="G11" s="24" t="str">
        <f t="shared" si="7"/>
        <v>17.16</v>
      </c>
      <c r="H11" s="22">
        <f t="shared" si="8"/>
        <v>28691.52</v>
      </c>
      <c r="I11" s="23"/>
      <c r="J11" s="11">
        <v>4</v>
      </c>
      <c r="K11" s="24" t="str">
        <f t="shared" si="0"/>
        <v>17.59</v>
      </c>
      <c r="L11" s="22">
        <f t="shared" si="1"/>
        <v>29410.48</v>
      </c>
      <c r="M11" s="23"/>
      <c r="N11" s="11">
        <v>4</v>
      </c>
      <c r="O11" s="24" t="str">
        <f t="shared" si="2"/>
        <v>17.94</v>
      </c>
      <c r="P11" s="22">
        <f t="shared" si="9"/>
        <v>29995.680000000004</v>
      </c>
      <c r="S11" s="20">
        <v>4</v>
      </c>
      <c r="T11" s="24">
        <v>16.66</v>
      </c>
      <c r="U11" s="22">
        <f t="shared" si="10"/>
        <v>27855.52</v>
      </c>
      <c r="V11" s="23"/>
      <c r="W11" s="11">
        <v>4</v>
      </c>
      <c r="X11" s="24" t="str">
        <f t="shared" si="11"/>
        <v>17.16</v>
      </c>
      <c r="Y11" s="22">
        <f t="shared" si="12"/>
        <v>28691.52</v>
      </c>
      <c r="Z11" s="23"/>
      <c r="AA11" s="11">
        <v>4</v>
      </c>
      <c r="AB11" s="24" t="str">
        <f t="shared" si="3"/>
        <v>17.59</v>
      </c>
      <c r="AC11" s="22">
        <f t="shared" si="4"/>
        <v>29410.48</v>
      </c>
      <c r="AD11" s="23"/>
      <c r="AE11" s="41">
        <v>4</v>
      </c>
      <c r="AF11" s="42" t="str">
        <f t="shared" si="5"/>
        <v>17.94</v>
      </c>
      <c r="AG11" s="43">
        <f>AF11*2080</f>
        <v>37315.200000000004</v>
      </c>
    </row>
    <row r="12" spans="2:33" x14ac:dyDescent="0.3">
      <c r="B12" s="20">
        <v>5</v>
      </c>
      <c r="C12" s="24">
        <v>17.25</v>
      </c>
      <c r="D12" s="22">
        <f t="shared" si="6"/>
        <v>28842</v>
      </c>
      <c r="E12" s="23"/>
      <c r="F12" s="11">
        <v>5</v>
      </c>
      <c r="G12" s="24" t="str">
        <f t="shared" si="7"/>
        <v>17.77</v>
      </c>
      <c r="H12" s="22">
        <f t="shared" si="8"/>
        <v>29711.439999999999</v>
      </c>
      <c r="I12" s="23"/>
      <c r="J12" s="11">
        <v>5</v>
      </c>
      <c r="K12" s="24" t="str">
        <f t="shared" si="0"/>
        <v>18.21</v>
      </c>
      <c r="L12" s="22">
        <f t="shared" si="1"/>
        <v>30447.120000000003</v>
      </c>
      <c r="M12" s="23"/>
      <c r="N12" s="11">
        <v>5</v>
      </c>
      <c r="O12" s="24" t="str">
        <f t="shared" si="2"/>
        <v>18.57</v>
      </c>
      <c r="P12" s="22">
        <f t="shared" si="9"/>
        <v>31049.040000000001</v>
      </c>
      <c r="S12" s="20">
        <v>5</v>
      </c>
      <c r="T12" s="24">
        <v>17.25</v>
      </c>
      <c r="U12" s="22">
        <f t="shared" si="10"/>
        <v>28842</v>
      </c>
      <c r="V12" s="23"/>
      <c r="W12" s="11">
        <v>5</v>
      </c>
      <c r="X12" s="24" t="str">
        <f t="shared" si="11"/>
        <v>17.77</v>
      </c>
      <c r="Y12" s="22">
        <f t="shared" si="12"/>
        <v>29711.439999999999</v>
      </c>
      <c r="Z12" s="23"/>
      <c r="AA12" s="11">
        <v>5</v>
      </c>
      <c r="AB12" s="24" t="str">
        <f t="shared" si="3"/>
        <v>18.21</v>
      </c>
      <c r="AC12" s="22">
        <f t="shared" si="4"/>
        <v>30447.120000000003</v>
      </c>
      <c r="AD12" s="23"/>
      <c r="AE12" s="41">
        <v>5</v>
      </c>
      <c r="AF12" s="42" t="str">
        <f t="shared" si="5"/>
        <v>18.57</v>
      </c>
      <c r="AG12" s="43">
        <f>AF12*2080</f>
        <v>38625.599999999999</v>
      </c>
    </row>
    <row r="13" spans="2:33" x14ac:dyDescent="0.3">
      <c r="B13" s="20">
        <v>6</v>
      </c>
      <c r="C13" s="24">
        <v>18.22</v>
      </c>
      <c r="D13" s="22">
        <f t="shared" si="6"/>
        <v>30463.839999999997</v>
      </c>
      <c r="E13" s="23"/>
      <c r="F13" s="11">
        <v>6</v>
      </c>
      <c r="G13" s="24" t="str">
        <f t="shared" si="7"/>
        <v>18.77</v>
      </c>
      <c r="H13" s="22">
        <f t="shared" si="8"/>
        <v>31383.439999999999</v>
      </c>
      <c r="I13" s="23"/>
      <c r="J13" s="11">
        <v>6</v>
      </c>
      <c r="K13" s="24" t="str">
        <f t="shared" si="0"/>
        <v>19.24</v>
      </c>
      <c r="L13" s="22">
        <f t="shared" si="1"/>
        <v>32169.279999999999</v>
      </c>
      <c r="M13" s="23"/>
      <c r="N13" s="11">
        <v>6</v>
      </c>
      <c r="O13" s="24" t="str">
        <f t="shared" si="2"/>
        <v>19.62</v>
      </c>
      <c r="P13" s="22">
        <f t="shared" si="9"/>
        <v>32804.639999999999</v>
      </c>
      <c r="S13" s="20">
        <v>6</v>
      </c>
      <c r="T13" s="24">
        <v>18.22</v>
      </c>
      <c r="U13" s="22">
        <f t="shared" si="10"/>
        <v>30463.839999999997</v>
      </c>
      <c r="V13" s="23"/>
      <c r="W13" s="11">
        <v>6</v>
      </c>
      <c r="X13" s="24" t="str">
        <f t="shared" si="11"/>
        <v>18.77</v>
      </c>
      <c r="Y13" s="22">
        <f t="shared" si="12"/>
        <v>31383.439999999999</v>
      </c>
      <c r="Z13" s="23"/>
      <c r="AA13" s="11">
        <v>6</v>
      </c>
      <c r="AB13" s="24" t="str">
        <f t="shared" si="3"/>
        <v>19.24</v>
      </c>
      <c r="AC13" s="22">
        <f t="shared" si="4"/>
        <v>32169.279999999999</v>
      </c>
      <c r="AD13" s="23"/>
      <c r="AE13" s="41">
        <v>6</v>
      </c>
      <c r="AF13" s="42" t="str">
        <f t="shared" si="5"/>
        <v>19.62</v>
      </c>
      <c r="AG13" s="43">
        <f>AF13*2080</f>
        <v>40809.599999999999</v>
      </c>
    </row>
    <row r="14" spans="2:33" x14ac:dyDescent="0.3">
      <c r="B14" s="20">
        <v>8</v>
      </c>
      <c r="C14" s="24">
        <v>18.91</v>
      </c>
      <c r="D14" s="22">
        <f t="shared" si="6"/>
        <v>31617.52</v>
      </c>
      <c r="E14" s="23"/>
      <c r="F14" s="11">
        <v>8</v>
      </c>
      <c r="G14" s="24" t="str">
        <f t="shared" si="7"/>
        <v>19.48</v>
      </c>
      <c r="H14" s="22">
        <f t="shared" si="8"/>
        <v>32570.560000000001</v>
      </c>
      <c r="I14" s="23"/>
      <c r="J14" s="11">
        <v>8</v>
      </c>
      <c r="K14" s="24" t="str">
        <f t="shared" si="0"/>
        <v>19.97</v>
      </c>
      <c r="L14" s="22">
        <f t="shared" si="1"/>
        <v>33389.839999999997</v>
      </c>
      <c r="M14" s="23"/>
      <c r="N14" s="11">
        <v>8</v>
      </c>
      <c r="O14" s="24" t="str">
        <f t="shared" si="2"/>
        <v>20.37</v>
      </c>
      <c r="P14" s="22">
        <f t="shared" si="9"/>
        <v>34058.639999999999</v>
      </c>
      <c r="S14" s="20">
        <v>8</v>
      </c>
      <c r="T14" s="24">
        <v>18.91</v>
      </c>
      <c r="U14" s="22">
        <f t="shared" si="10"/>
        <v>31617.52</v>
      </c>
      <c r="V14" s="23"/>
      <c r="W14" s="11">
        <v>8</v>
      </c>
      <c r="X14" s="24" t="str">
        <f t="shared" si="11"/>
        <v>19.48</v>
      </c>
      <c r="Y14" s="22">
        <f t="shared" si="12"/>
        <v>32570.560000000001</v>
      </c>
      <c r="Z14" s="23"/>
      <c r="AA14" s="11">
        <v>8</v>
      </c>
      <c r="AB14" s="24" t="str">
        <f t="shared" si="3"/>
        <v>19.97</v>
      </c>
      <c r="AC14" s="22">
        <f t="shared" si="4"/>
        <v>33389.839999999997</v>
      </c>
      <c r="AD14" s="23"/>
      <c r="AE14" s="41">
        <v>8</v>
      </c>
      <c r="AF14" s="42" t="str">
        <f t="shared" si="5"/>
        <v>20.37</v>
      </c>
      <c r="AG14" s="43">
        <f>AF14*2080</f>
        <v>42369.599999999999</v>
      </c>
    </row>
    <row r="15" spans="2:33" x14ac:dyDescent="0.3">
      <c r="B15" s="20">
        <v>10</v>
      </c>
      <c r="C15" s="25">
        <v>19.63</v>
      </c>
      <c r="D15" s="22">
        <f t="shared" si="6"/>
        <v>32821.360000000001</v>
      </c>
      <c r="E15" s="23"/>
      <c r="F15" s="11">
        <v>10</v>
      </c>
      <c r="G15" s="24" t="str">
        <f t="shared" si="7"/>
        <v>20.22</v>
      </c>
      <c r="H15" s="22">
        <f t="shared" si="8"/>
        <v>33807.839999999997</v>
      </c>
      <c r="I15" s="23"/>
      <c r="J15" s="11">
        <v>10</v>
      </c>
      <c r="K15" s="24" t="str">
        <f t="shared" si="0"/>
        <v>20.73</v>
      </c>
      <c r="L15" s="22">
        <f t="shared" si="1"/>
        <v>34660.559999999998</v>
      </c>
      <c r="M15" s="23"/>
      <c r="N15" s="11">
        <v>10</v>
      </c>
      <c r="O15" s="24" t="str">
        <f t="shared" si="2"/>
        <v>21.14</v>
      </c>
      <c r="P15" s="22">
        <f t="shared" si="9"/>
        <v>35346.080000000002</v>
      </c>
      <c r="S15" s="20">
        <v>10</v>
      </c>
      <c r="T15" s="25">
        <v>19.63</v>
      </c>
      <c r="U15" s="22">
        <f t="shared" si="10"/>
        <v>32821.360000000001</v>
      </c>
      <c r="V15" s="23"/>
      <c r="W15" s="11">
        <v>10</v>
      </c>
      <c r="X15" s="24" t="str">
        <f t="shared" si="11"/>
        <v>20.22</v>
      </c>
      <c r="Y15" s="22">
        <f t="shared" si="12"/>
        <v>33807.839999999997</v>
      </c>
      <c r="Z15" s="23"/>
      <c r="AA15" s="11">
        <v>10</v>
      </c>
      <c r="AB15" s="24" t="str">
        <f t="shared" si="3"/>
        <v>20.73</v>
      </c>
      <c r="AC15" s="22">
        <f t="shared" si="4"/>
        <v>34660.559999999998</v>
      </c>
      <c r="AD15" s="23"/>
      <c r="AE15" s="41">
        <v>10</v>
      </c>
      <c r="AF15" s="42" t="str">
        <f t="shared" si="5"/>
        <v>21.14</v>
      </c>
      <c r="AG15" s="43">
        <f>AF15*2080</f>
        <v>43971.200000000004</v>
      </c>
    </row>
    <row r="16" spans="2:33" x14ac:dyDescent="0.3">
      <c r="B16" s="20">
        <v>15</v>
      </c>
      <c r="C16" s="24">
        <v>20.36</v>
      </c>
      <c r="D16" s="22">
        <f t="shared" si="6"/>
        <v>34041.919999999998</v>
      </c>
      <c r="E16" s="23"/>
      <c r="F16" s="11">
        <v>15</v>
      </c>
      <c r="G16" s="24" t="str">
        <f t="shared" si="7"/>
        <v>20.97</v>
      </c>
      <c r="H16" s="22">
        <f t="shared" si="8"/>
        <v>35061.839999999997</v>
      </c>
      <c r="I16" s="23"/>
      <c r="J16" s="11">
        <v>15</v>
      </c>
      <c r="K16" s="24" t="str">
        <f t="shared" si="0"/>
        <v>21.49</v>
      </c>
      <c r="L16" s="22">
        <f t="shared" si="1"/>
        <v>35931.279999999999</v>
      </c>
      <c r="M16" s="23"/>
      <c r="N16" s="11">
        <v>15</v>
      </c>
      <c r="O16" s="24" t="str">
        <f t="shared" si="2"/>
        <v>21.92</v>
      </c>
      <c r="P16" s="22">
        <f t="shared" si="9"/>
        <v>36650.240000000005</v>
      </c>
      <c r="S16" s="20">
        <v>15</v>
      </c>
      <c r="T16" s="24">
        <v>20.36</v>
      </c>
      <c r="U16" s="22">
        <f t="shared" si="10"/>
        <v>34041.919999999998</v>
      </c>
      <c r="V16" s="23"/>
      <c r="W16" s="11">
        <v>15</v>
      </c>
      <c r="X16" s="24" t="str">
        <f t="shared" si="11"/>
        <v>20.97</v>
      </c>
      <c r="Y16" s="22">
        <f t="shared" si="12"/>
        <v>35061.839999999997</v>
      </c>
      <c r="Z16" s="23"/>
      <c r="AA16" s="11">
        <v>15</v>
      </c>
      <c r="AB16" s="24" t="str">
        <f t="shared" si="3"/>
        <v>21.49</v>
      </c>
      <c r="AC16" s="22">
        <f t="shared" si="4"/>
        <v>35931.279999999999</v>
      </c>
      <c r="AD16" s="23"/>
      <c r="AE16" s="41">
        <v>15</v>
      </c>
      <c r="AF16" s="42" t="str">
        <f t="shared" si="5"/>
        <v>21.92</v>
      </c>
      <c r="AG16" s="43">
        <f>AF16*2080</f>
        <v>45593.600000000006</v>
      </c>
    </row>
    <row r="17" spans="2:33" x14ac:dyDescent="0.3">
      <c r="B17" s="26">
        <v>20</v>
      </c>
      <c r="C17" s="27">
        <v>21.09</v>
      </c>
      <c r="D17" s="28">
        <f t="shared" si="6"/>
        <v>35262.480000000003</v>
      </c>
      <c r="E17" s="29"/>
      <c r="F17" s="30">
        <v>20</v>
      </c>
      <c r="G17" s="27" t="str">
        <f t="shared" si="7"/>
        <v>21.72</v>
      </c>
      <c r="H17" s="28">
        <f t="shared" si="8"/>
        <v>36315.839999999997</v>
      </c>
      <c r="I17" s="29"/>
      <c r="J17" s="30">
        <v>20</v>
      </c>
      <c r="K17" s="27" t="str">
        <f t="shared" si="0"/>
        <v>22.26</v>
      </c>
      <c r="L17" s="28">
        <f t="shared" si="1"/>
        <v>37218.720000000001</v>
      </c>
      <c r="M17" s="29"/>
      <c r="N17" s="30">
        <v>20</v>
      </c>
      <c r="O17" s="27" t="str">
        <f t="shared" si="2"/>
        <v>22.71</v>
      </c>
      <c r="P17" s="28">
        <f t="shared" si="9"/>
        <v>37971.120000000003</v>
      </c>
      <c r="S17" s="26">
        <v>20</v>
      </c>
      <c r="T17" s="27">
        <v>21.09</v>
      </c>
      <c r="U17" s="28">
        <f t="shared" si="10"/>
        <v>35262.480000000003</v>
      </c>
      <c r="V17" s="29"/>
      <c r="W17" s="30">
        <v>20</v>
      </c>
      <c r="X17" s="27" t="str">
        <f t="shared" si="11"/>
        <v>21.72</v>
      </c>
      <c r="Y17" s="28">
        <f t="shared" si="12"/>
        <v>36315.839999999997</v>
      </c>
      <c r="Z17" s="29"/>
      <c r="AA17" s="30">
        <v>20</v>
      </c>
      <c r="AB17" s="27" t="str">
        <f t="shared" si="3"/>
        <v>22.26</v>
      </c>
      <c r="AC17" s="28">
        <f t="shared" si="4"/>
        <v>37218.720000000001</v>
      </c>
      <c r="AD17" s="29"/>
      <c r="AE17" s="44">
        <v>20</v>
      </c>
      <c r="AF17" s="45" t="str">
        <f t="shared" si="5"/>
        <v>22.71</v>
      </c>
      <c r="AG17" s="46">
        <f>AF17*2080</f>
        <v>47236.800000000003</v>
      </c>
    </row>
    <row r="18" spans="2:33" x14ac:dyDescent="0.3">
      <c r="B18" s="11"/>
      <c r="C18" s="11"/>
      <c r="D18" s="11"/>
      <c r="E18" s="11"/>
      <c r="F18" s="12"/>
      <c r="G18" s="11"/>
      <c r="H18" s="11"/>
      <c r="I18" s="11"/>
      <c r="J18" s="12"/>
      <c r="K18" s="11"/>
      <c r="L18" s="11"/>
      <c r="M18" s="11"/>
      <c r="N18" s="12"/>
      <c r="O18" s="11"/>
      <c r="P18" s="11"/>
      <c r="S18" s="11"/>
      <c r="T18" s="11"/>
      <c r="U18" s="11"/>
      <c r="V18" s="11"/>
      <c r="W18" s="12"/>
      <c r="X18" s="11"/>
      <c r="Y18" s="11"/>
      <c r="Z18" s="11"/>
      <c r="AA18" s="12"/>
      <c r="AB18" s="11"/>
      <c r="AC18" s="11"/>
      <c r="AD18" s="11"/>
      <c r="AE18" s="12"/>
      <c r="AF18" s="11"/>
      <c r="AG18" s="11"/>
    </row>
    <row r="19" spans="2:33" x14ac:dyDescent="0.3">
      <c r="B19" s="11"/>
      <c r="C19" s="24"/>
      <c r="D19" s="31"/>
      <c r="E19" s="11"/>
      <c r="F19" s="11"/>
      <c r="G19" s="3"/>
      <c r="H19" s="4"/>
      <c r="K19" s="3"/>
      <c r="L19" s="32"/>
      <c r="P19" s="32"/>
      <c r="S19" s="11"/>
      <c r="T19" s="24"/>
      <c r="U19" s="31"/>
      <c r="V19" s="11"/>
      <c r="W19" s="11"/>
      <c r="X19" s="3"/>
      <c r="Y19" s="4"/>
      <c r="AB19" s="3"/>
      <c r="AC19" s="32"/>
      <c r="AG19" s="32"/>
    </row>
    <row r="20" spans="2:33" x14ac:dyDescent="0.3">
      <c r="B20" s="33"/>
      <c r="S20" s="33"/>
    </row>
    <row r="22" spans="2:33" x14ac:dyDescent="0.3">
      <c r="B22" t="s">
        <v>8</v>
      </c>
      <c r="H22" s="7" t="s">
        <v>9</v>
      </c>
      <c r="I22" s="7"/>
      <c r="J22" s="7" t="s">
        <v>10</v>
      </c>
      <c r="K22" s="7"/>
      <c r="L22" s="7"/>
      <c r="M22" s="7"/>
      <c r="N22" s="7"/>
      <c r="O22" s="9" t="s">
        <v>11</v>
      </c>
      <c r="P22" s="7"/>
      <c r="S22" t="s">
        <v>8</v>
      </c>
      <c r="Y22" s="7" t="s">
        <v>9</v>
      </c>
      <c r="Z22" s="7"/>
      <c r="AA22" s="7" t="s">
        <v>10</v>
      </c>
      <c r="AB22" s="7"/>
      <c r="AC22" s="7"/>
      <c r="AD22" s="7"/>
      <c r="AE22" s="7"/>
      <c r="AF22" s="9" t="s">
        <v>11</v>
      </c>
      <c r="AG22" s="7"/>
    </row>
    <row r="23" spans="2:33" x14ac:dyDescent="0.3">
      <c r="H23" s="34" t="s">
        <v>12</v>
      </c>
      <c r="I23" s="34"/>
      <c r="J23" s="34" t="s">
        <v>13</v>
      </c>
      <c r="K23" s="34"/>
      <c r="L23" s="34"/>
      <c r="M23" s="34"/>
      <c r="N23" s="34"/>
      <c r="O23" s="35" t="s">
        <v>14</v>
      </c>
      <c r="P23" s="34"/>
      <c r="Y23" s="34" t="s">
        <v>12</v>
      </c>
      <c r="Z23" s="34"/>
      <c r="AA23" s="34" t="s">
        <v>13</v>
      </c>
      <c r="AB23" s="34"/>
      <c r="AC23" s="34"/>
      <c r="AD23" s="34"/>
      <c r="AE23" s="34"/>
      <c r="AF23" s="35" t="s">
        <v>14</v>
      </c>
      <c r="AG23" s="34"/>
    </row>
    <row r="24" spans="2:33" x14ac:dyDescent="0.3">
      <c r="B24" s="36"/>
      <c r="H24" s="37" t="s">
        <v>15</v>
      </c>
      <c r="S24" s="36"/>
      <c r="Y24" s="37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Ridgedale Local Schools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Cordes</dc:creator>
  <cp:lastModifiedBy>Matthew Cordes</cp:lastModifiedBy>
  <dcterms:created xsi:type="dcterms:W3CDTF">2024-10-18T19:22:11Z</dcterms:created>
  <dcterms:modified xsi:type="dcterms:W3CDTF">2024-10-18T19:26:23Z</dcterms:modified>
</cp:coreProperties>
</file>