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\\rocket-data\staff\Admin\RBritton\Documents\BD8240~1.MEE\SY 2021-2022\"/>
    </mc:Choice>
  </mc:AlternateContent>
  <xr:revisionPtr revIDLastSave="0" documentId="8_{D1C68F10-2792-428A-A3B3-6FBEE902228E}" xr6:coauthVersionLast="36" xr6:coauthVersionMax="36" xr10:uidLastSave="{00000000-0000-0000-0000-000000000000}"/>
  <bookViews>
    <workbookView xWindow="0" yWindow="0" windowWidth="17256" windowHeight="8328" xr2:uid="{00000000-000D-0000-FFFF-FFFF00000000}"/>
  </bookViews>
  <sheets>
    <sheet name="Shared Service Proposa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1" i="1"/>
  <c r="C16" i="1"/>
  <c r="C15" i="1"/>
  <c r="F15" i="1" l="1"/>
  <c r="F9" i="1"/>
  <c r="C13" i="1"/>
  <c r="F10" i="1" l="1"/>
  <c r="C14" i="1"/>
  <c r="F14" i="1"/>
  <c r="C10" i="1"/>
  <c r="H10" i="1" l="1"/>
  <c r="H12" i="1"/>
  <c r="H13" i="1"/>
  <c r="H9" i="1"/>
  <c r="F18" i="1"/>
  <c r="F16" i="1"/>
  <c r="H14" i="1"/>
  <c r="C18" i="1"/>
  <c r="H16" i="1"/>
  <c r="H15" i="1"/>
  <c r="C12" i="1"/>
  <c r="C11" i="1"/>
  <c r="H11" i="1" s="1"/>
  <c r="H18" i="1" l="1"/>
</calcChain>
</file>

<file path=xl/sharedStrings.xml><?xml version="1.0" encoding="utf-8"?>
<sst xmlns="http://schemas.openxmlformats.org/spreadsheetml/2006/main" count="26" uniqueCount="16">
  <si>
    <t>Ridgedale to Pleasant and Back to Ridgedale</t>
  </si>
  <si>
    <t>Rate</t>
  </si>
  <si>
    <t>Shuttle Rate = $15.00 per trip</t>
  </si>
  <si>
    <t>Cost Factors AM route</t>
  </si>
  <si>
    <t>Total Due from Pleasant AM Route</t>
  </si>
  <si>
    <t>Retirement (14%)</t>
  </si>
  <si>
    <t>Cost Factors PM route</t>
  </si>
  <si>
    <t>Total Due from Pleasant PM Route</t>
  </si>
  <si>
    <t>IRS Mileage Rate = $0.585 per mile</t>
  </si>
  <si>
    <t>Total</t>
  </si>
  <si>
    <t>Medicare (1.45%)</t>
  </si>
  <si>
    <t>Ridgedale/Pleasant Shared Transportation Service</t>
  </si>
  <si>
    <t>Mileage Rate (current IRS rate of $0.585) @ 22.4 miles round trip</t>
  </si>
  <si>
    <t>Mileage Rate (half of current IRS rate of $0.2925@ 34.4 miles round trip)</t>
  </si>
  <si>
    <t>Mileage Rate (half of current IRS rate of $0.2925 @ 34.4 miles round trip)</t>
  </si>
  <si>
    <t>Ridgedale to SESI and Back to Ridgedale (half cost - split between Ridgedale and Pleasant)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</si>
</sst>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 val="double"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2" borderId="0" xfId="0" applyFill="1" applyBorder="1"/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44" fontId="0" fillId="2" borderId="0" xfId="0" applyNumberFormat="1" applyFill="1" applyBorder="1"/>
    <xf numFmtId="0" fontId="0" fillId="2" borderId="0" xfId="0" applyFill="1" applyBorder="1" applyAlignment="1">
      <alignment horizontal="center" vertical="center"/>
    </xf>
    <xf numFmtId="0" fontId="0" fillId="2" borderId="5" xfId="0" applyFill="1" applyBorder="1"/>
    <xf numFmtId="44" fontId="0" fillId="2" borderId="0" xfId="1" applyFont="1" applyFill="1" applyBorder="1"/>
    <xf numFmtId="44" fontId="0" fillId="2" borderId="5" xfId="1" applyFont="1" applyFill="1" applyBorder="1"/>
    <xf numFmtId="0" fontId="3" fillId="0" borderId="6" xfId="0" applyFont="1" applyBorder="1"/>
    <xf numFmtId="44" fontId="3" fillId="0" borderId="7" xfId="0" applyNumberFormat="1" applyFont="1" applyBorder="1"/>
    <xf numFmtId="0" fontId="3" fillId="2" borderId="7" xfId="0" applyFont="1" applyFill="1" applyBorder="1"/>
    <xf numFmtId="0" fontId="3" fillId="0" borderId="7" xfId="0" applyFont="1" applyBorder="1"/>
    <xf numFmtId="44" fontId="3" fillId="0" borderId="7" xfId="1" applyFont="1" applyBorder="1"/>
    <xf numFmtId="44" fontId="3" fillId="0" borderId="8" xfId="1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2" borderId="2" xfId="0" applyFont="1" applyFill="1" applyBorder="1"/>
    <xf numFmtId="0" fontId="4" fillId="0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44" fontId="0" fillId="0" borderId="9" xfId="1" applyFont="1" applyBorder="1"/>
    <xf numFmtId="0" fontId="0" fillId="0" borderId="9" xfId="0" applyBorder="1" applyAlignment="1">
      <alignment horizontal="center" vertical="center"/>
    </xf>
    <xf numFmtId="44" fontId="0" fillId="0" borderId="9" xfId="0" applyNumberForma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8"/>
  <sheetViews>
    <sheetView showGridLines="0" tabSelected="1" workbookViewId="0">
      <selection activeCell="F13" sqref="F13"/>
    </sheetView>
  </sheetViews>
  <sheetFormatPr defaultRowHeight="14.4" x14ac:dyDescent="0.3"/>
  <cols>
    <col min="2" max="2" width="39" customWidth="1"/>
    <col min="4" max="4" width="2.5546875" customWidth="1"/>
    <col min="5" max="5" width="39" customWidth="1"/>
    <col min="7" max="7" width="2.21875" customWidth="1"/>
  </cols>
  <sheetData>
    <row r="2" spans="2:8" x14ac:dyDescent="0.3">
      <c r="B2" s="1" t="s">
        <v>11</v>
      </c>
    </row>
    <row r="4" spans="2:8" x14ac:dyDescent="0.3">
      <c r="B4" s="2" t="s">
        <v>2</v>
      </c>
      <c r="C4" s="3"/>
      <c r="D4" s="3"/>
      <c r="E4" s="3"/>
      <c r="F4" s="3"/>
      <c r="G4" s="3"/>
      <c r="H4" s="4"/>
    </row>
    <row r="5" spans="2:8" x14ac:dyDescent="0.3">
      <c r="B5" s="5" t="s">
        <v>8</v>
      </c>
      <c r="C5" s="6"/>
      <c r="D5" s="6"/>
      <c r="E5" s="6"/>
      <c r="F5" s="6"/>
      <c r="G5" s="6"/>
      <c r="H5" s="7"/>
    </row>
    <row r="6" spans="2:8" x14ac:dyDescent="0.3">
      <c r="B6" s="5"/>
      <c r="C6" s="6"/>
      <c r="D6" s="6"/>
      <c r="E6" s="6"/>
      <c r="F6" s="6"/>
      <c r="G6" s="6"/>
      <c r="H6" s="7"/>
    </row>
    <row r="7" spans="2:8" x14ac:dyDescent="0.3">
      <c r="B7" s="23" t="s">
        <v>3</v>
      </c>
      <c r="C7" s="24" t="s">
        <v>1</v>
      </c>
      <c r="D7" s="25"/>
      <c r="E7" s="24" t="s">
        <v>6</v>
      </c>
      <c r="F7" s="26" t="s">
        <v>1</v>
      </c>
      <c r="G7" s="27"/>
      <c r="H7" s="28" t="s">
        <v>9</v>
      </c>
    </row>
    <row r="8" spans="2:8" ht="6.45" customHeight="1" x14ac:dyDescent="0.3">
      <c r="B8" s="9"/>
      <c r="C8" s="10"/>
      <c r="D8" s="8"/>
      <c r="E8" s="10"/>
      <c r="F8" s="8"/>
      <c r="G8" s="8"/>
      <c r="H8" s="14"/>
    </row>
    <row r="9" spans="2:8" ht="43.5" customHeight="1" x14ac:dyDescent="0.3">
      <c r="B9" s="29" t="s">
        <v>0</v>
      </c>
      <c r="C9" s="30">
        <v>15</v>
      </c>
      <c r="D9" s="8"/>
      <c r="E9" s="29" t="s">
        <v>15</v>
      </c>
      <c r="F9" s="30">
        <f>15/2</f>
        <v>7.5</v>
      </c>
      <c r="G9" s="15"/>
      <c r="H9" s="30">
        <f>C9+F9</f>
        <v>22.5</v>
      </c>
    </row>
    <row r="10" spans="2:8" ht="43.5" customHeight="1" x14ac:dyDescent="0.3">
      <c r="B10" s="29" t="s">
        <v>12</v>
      </c>
      <c r="C10" s="30">
        <f>22.4*0.585</f>
        <v>13.103999999999999</v>
      </c>
      <c r="D10" s="8"/>
      <c r="E10" s="29" t="s">
        <v>14</v>
      </c>
      <c r="F10" s="30">
        <f>34.4*0.2925</f>
        <v>10.061999999999999</v>
      </c>
      <c r="G10" s="15"/>
      <c r="H10" s="30">
        <f t="shared" ref="H10:H16" si="0">C10+F10</f>
        <v>23.165999999999997</v>
      </c>
    </row>
    <row r="11" spans="2:8" ht="43.5" customHeight="1" x14ac:dyDescent="0.3">
      <c r="B11" s="31" t="s">
        <v>5</v>
      </c>
      <c r="C11" s="30">
        <f>C9*0.14</f>
        <v>2.1</v>
      </c>
      <c r="D11" s="8"/>
      <c r="E11" s="31" t="s">
        <v>5</v>
      </c>
      <c r="F11" s="30">
        <f>(F9*0.14)</f>
        <v>1.05</v>
      </c>
      <c r="G11" s="15"/>
      <c r="H11" s="30">
        <f t="shared" si="0"/>
        <v>3.1500000000000004</v>
      </c>
    </row>
    <row r="12" spans="2:8" ht="43.5" customHeight="1" x14ac:dyDescent="0.3">
      <c r="B12" s="31" t="s">
        <v>10</v>
      </c>
      <c r="C12" s="30">
        <f>C9*0.0145</f>
        <v>0.2175</v>
      </c>
      <c r="D12" s="8"/>
      <c r="E12" s="31" t="s">
        <v>10</v>
      </c>
      <c r="F12" s="30">
        <f>(F9*0.0145)</f>
        <v>0.10875</v>
      </c>
      <c r="G12" s="15"/>
      <c r="H12" s="30">
        <f t="shared" si="0"/>
        <v>0.32624999999999998</v>
      </c>
    </row>
    <row r="13" spans="2:8" ht="43.5" customHeight="1" x14ac:dyDescent="0.3">
      <c r="B13" s="29" t="s">
        <v>15</v>
      </c>
      <c r="C13" s="30">
        <f>15/2</f>
        <v>7.5</v>
      </c>
      <c r="D13" s="8"/>
      <c r="E13" s="29" t="s">
        <v>0</v>
      </c>
      <c r="F13" s="30">
        <v>15</v>
      </c>
      <c r="G13" s="15"/>
      <c r="H13" s="30">
        <f t="shared" si="0"/>
        <v>22.5</v>
      </c>
    </row>
    <row r="14" spans="2:8" ht="43.5" customHeight="1" x14ac:dyDescent="0.3">
      <c r="B14" s="29" t="s">
        <v>13</v>
      </c>
      <c r="C14" s="30">
        <f>34.4*0.2925</f>
        <v>10.061999999999999</v>
      </c>
      <c r="D14" s="8"/>
      <c r="E14" s="29" t="s">
        <v>12</v>
      </c>
      <c r="F14" s="30">
        <f>22.4*0.585</f>
        <v>13.103999999999999</v>
      </c>
      <c r="G14" s="15"/>
      <c r="H14" s="30">
        <f t="shared" si="0"/>
        <v>23.165999999999997</v>
      </c>
    </row>
    <row r="15" spans="2:8" ht="43.5" customHeight="1" x14ac:dyDescent="0.3">
      <c r="B15" s="31" t="s">
        <v>5</v>
      </c>
      <c r="C15" s="32">
        <f>(C13*0.14)</f>
        <v>1.05</v>
      </c>
      <c r="D15" s="8"/>
      <c r="E15" s="31" t="s">
        <v>5</v>
      </c>
      <c r="F15" s="30">
        <f>F13*0.14</f>
        <v>2.1</v>
      </c>
      <c r="G15" s="15"/>
      <c r="H15" s="30">
        <f t="shared" si="0"/>
        <v>3.1500000000000004</v>
      </c>
    </row>
    <row r="16" spans="2:8" ht="43.5" customHeight="1" x14ac:dyDescent="0.3">
      <c r="B16" s="31" t="s">
        <v>10</v>
      </c>
      <c r="C16" s="32">
        <f>(C13*0.0145)</f>
        <v>0.10875</v>
      </c>
      <c r="D16" s="8"/>
      <c r="E16" s="31" t="s">
        <v>10</v>
      </c>
      <c r="F16" s="30">
        <f>F13*0.0145</f>
        <v>0.2175</v>
      </c>
      <c r="G16" s="15"/>
      <c r="H16" s="30">
        <f t="shared" si="0"/>
        <v>0.32624999999999998</v>
      </c>
    </row>
    <row r="17" spans="2:8" ht="6.45" customHeight="1" x14ac:dyDescent="0.3">
      <c r="B17" s="11"/>
      <c r="C17" s="12"/>
      <c r="D17" s="8"/>
      <c r="E17" s="13"/>
      <c r="F17" s="15"/>
      <c r="G17" s="15"/>
      <c r="H17" s="16"/>
    </row>
    <row r="18" spans="2:8" ht="19.95" customHeight="1" x14ac:dyDescent="0.3">
      <c r="B18" s="17" t="s">
        <v>4</v>
      </c>
      <c r="C18" s="18">
        <f>SUM(C9:C16)</f>
        <v>49.142249999999997</v>
      </c>
      <c r="D18" s="19"/>
      <c r="E18" s="20" t="s">
        <v>7</v>
      </c>
      <c r="F18" s="21">
        <f>SUM(F9:F17)</f>
        <v>49.142249999999997</v>
      </c>
      <c r="G18" s="21"/>
      <c r="H18" s="22">
        <f>C18+F18</f>
        <v>98.284499999999994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Shared Service Proposal</vt:lpstr>
    </vt:vector>
  </TitlesOfParts>
  <Company>Ridgedale Local Schools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Fleming</dc:creator>
  <cp:lastModifiedBy>Robert Britton</cp:lastModifiedBy>
  <cp:lastPrinted>2022-05-18T14:08:44Z</cp:lastPrinted>
  <dcterms:created xsi:type="dcterms:W3CDTF">2022-05-17T20:25:01Z</dcterms:created>
  <dcterms:modified xsi:type="dcterms:W3CDTF">2022-05-19T14:29:09Z</dcterms:modified>
</cp:coreProperties>
</file>